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9\1 výzva\"/>
    </mc:Choice>
  </mc:AlternateContent>
  <xr:revisionPtr revIDLastSave="0" documentId="13_ncr:1_{8F42B591-1BFD-4A25-A29B-840BFDE040C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<sst xmlns="http://schemas.openxmlformats.org/spreadsheetml/2006/main" count="45" uniqueCount="40">
  <si>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</si>
  <si>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</si>
  <si>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</si>
  <si>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</si>
  <si>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</si>
  <si>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</si>
  <si>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</si>
  <si>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</si>
  <si>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</si>
  <si>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</si>
  <si>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</si>
  <si>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</si>
  <si>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</si>
  <si>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</si>
  <si>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</si>
  <si>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</si>
  <si>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</si>
  <si>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</si>
  <si>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</si>
  <si>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</si>
  <si>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</si>
  <si>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</si>
  <si>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</si>
  <si>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</si>
  <si>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</si>
  <si>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</si>
  <si>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</si>
  <si>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</si>
  <si>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</si>
  <si>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039 - 2023 (originální)</t>
  </si>
  <si>
    <t>ks</t>
  </si>
  <si>
    <t>Originální toner. Výtěžnost 24 000 stran.</t>
  </si>
  <si>
    <t>EO - Václava Vlková, 
Tel.: 37763 1146</t>
  </si>
  <si>
    <t>Univerzitní 8,
301 00 Plzeň,
Rektorát - Ekonomický odbor,
místnost UR 221</t>
  </si>
  <si>
    <t>U3V - Mgr. Magdalena Edlová, DiS.,
Tel.: 37763 1907</t>
  </si>
  <si>
    <t>Jungmannova 1,
301 00 Plzeň,
Univerzita třetího věku,
místnost JJ 113b</t>
  </si>
  <si>
    <t>NE</t>
  </si>
  <si>
    <r>
      <t>Toner do tiskárny OKI B412 -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</si>
  <si>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Konica Minolta Bizhub C227 -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</si>
  <si>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7 000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</si>
</sst>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8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 indent="1"/>
    </xf>
    <xf numFmtId="0" fontId="0" fillId="4" borderId="8" xfId="0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="62" zoomScaleNormal="62" workbookViewId="0">
      <selection activeCell="M23" sqref="M2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9.855468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8.42578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2" t="s">
        <v>29</v>
      </c>
      <c r="C1" s="73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84"/>
      <c r="H3" s="84"/>
      <c r="I3" s="84"/>
      <c r="J3" s="84"/>
      <c r="K3" s="84"/>
      <c r="L3" s="84"/>
      <c r="M3" s="84"/>
      <c r="N3" s="84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25</v>
      </c>
      <c r="U6" s="35" t="s">
        <v>26</v>
      </c>
    </row>
    <row r="7" spans="2:21" ht="92.25" customHeight="1" thickTop="1" thickBot="1" x14ac:dyDescent="0.3">
      <c r="B7" s="56">
        <v>1</v>
      </c>
      <c r="C7" s="70" t="s">
        <v>37</v>
      </c>
      <c r="D7" s="57">
        <v>1</v>
      </c>
      <c r="E7" s="58" t="s">
        <v>30</v>
      </c>
      <c r="F7" s="70" t="s">
        <v>39</v>
      </c>
      <c r="G7" s="85"/>
      <c r="H7" s="59" t="str">
        <f t="shared" ref="H7:H8" si="0">IF(P7&gt;1999,"ANO","NE")</f>
        <v>ANO</v>
      </c>
      <c r="I7" s="60" t="s">
        <v>27</v>
      </c>
      <c r="J7" s="61" t="s">
        <v>36</v>
      </c>
      <c r="K7" s="62"/>
      <c r="L7" s="68" t="s">
        <v>32</v>
      </c>
      <c r="M7" s="68" t="s">
        <v>33</v>
      </c>
      <c r="N7" s="63">
        <v>21</v>
      </c>
      <c r="O7" s="64">
        <f>D7*P7</f>
        <v>2600</v>
      </c>
      <c r="P7" s="65">
        <v>2600</v>
      </c>
      <c r="Q7" s="87"/>
      <c r="R7" s="66">
        <f>D7*Q7</f>
        <v>0</v>
      </c>
      <c r="S7" s="67" t="str">
        <f t="shared" ref="S7" si="1">IF(ISNUMBER(Q7), IF(Q7&gt;P7,"NEVYHOVUJE","VYHOVUJE")," ")</f>
        <v xml:space="preserve"> </v>
      </c>
      <c r="T7" s="58"/>
      <c r="U7" s="58" t="s">
        <v>10</v>
      </c>
    </row>
    <row r="8" spans="2:21" ht="92.25" customHeight="1" thickBot="1" x14ac:dyDescent="0.3">
      <c r="B8" s="45">
        <v>2</v>
      </c>
      <c r="C8" s="71" t="s">
        <v>38</v>
      </c>
      <c r="D8" s="46">
        <v>1</v>
      </c>
      <c r="E8" s="47" t="s">
        <v>30</v>
      </c>
      <c r="F8" s="48" t="s">
        <v>31</v>
      </c>
      <c r="G8" s="86"/>
      <c r="H8" s="49" t="str">
        <f t="shared" si="0"/>
        <v>NE</v>
      </c>
      <c r="I8" s="69" t="s">
        <v>27</v>
      </c>
      <c r="J8" s="69" t="s">
        <v>36</v>
      </c>
      <c r="K8" s="50"/>
      <c r="L8" s="69" t="s">
        <v>34</v>
      </c>
      <c r="M8" s="69" t="s">
        <v>35</v>
      </c>
      <c r="N8" s="51">
        <v>21</v>
      </c>
      <c r="O8" s="52">
        <f t="shared" ref="O8" si="2">D8*P8</f>
        <v>930</v>
      </c>
      <c r="P8" s="53">
        <v>930</v>
      </c>
      <c r="Q8" s="88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47"/>
      <c r="U8" s="47" t="s">
        <v>10</v>
      </c>
    </row>
    <row r="9" spans="2:21" ht="16.5" thickTop="1" thickBot="1" x14ac:dyDescent="0.3">
      <c r="C9"/>
      <c r="D9"/>
      <c r="E9"/>
      <c r="F9"/>
      <c r="G9"/>
      <c r="H9"/>
      <c r="I9"/>
      <c r="J9"/>
      <c r="N9"/>
      <c r="O9"/>
      <c r="R9" s="41"/>
    </row>
    <row r="10" spans="2:21" ht="60.75" customHeight="1" thickTop="1" thickBot="1" x14ac:dyDescent="0.3">
      <c r="B10" s="79" t="s">
        <v>14</v>
      </c>
      <c r="C10" s="80"/>
      <c r="D10" s="80"/>
      <c r="E10" s="80"/>
      <c r="F10" s="80"/>
      <c r="G10" s="80"/>
      <c r="H10" s="43"/>
      <c r="I10" s="25"/>
      <c r="J10" s="25"/>
      <c r="K10" s="25"/>
      <c r="L10" s="11"/>
      <c r="M10" s="11"/>
      <c r="N10" s="26"/>
      <c r="O10" s="26"/>
      <c r="P10" s="27" t="s">
        <v>11</v>
      </c>
      <c r="Q10" s="81" t="s">
        <v>12</v>
      </c>
      <c r="R10" s="82"/>
      <c r="S10" s="83"/>
      <c r="T10" s="20"/>
      <c r="U10" s="28"/>
    </row>
    <row r="11" spans="2:21" ht="33.75" customHeight="1" thickTop="1" thickBot="1" x14ac:dyDescent="0.3">
      <c r="B11" s="74" t="s">
        <v>15</v>
      </c>
      <c r="C11" s="75"/>
      <c r="D11" s="75"/>
      <c r="E11" s="75"/>
      <c r="F11" s="75"/>
      <c r="G11" s="75"/>
      <c r="H11" s="34"/>
      <c r="I11" s="29"/>
      <c r="L11" s="9"/>
      <c r="M11" s="9"/>
      <c r="N11" s="30"/>
      <c r="O11" s="30"/>
      <c r="P11" s="31">
        <f>SUM(O7:O8)</f>
        <v>3530</v>
      </c>
      <c r="Q11" s="76">
        <f>SUM(R7:R8)</f>
        <v>0</v>
      </c>
      <c r="R11" s="77"/>
      <c r="S11" s="78"/>
    </row>
    <row r="12" spans="2:21" ht="14.25" customHeight="1" thickTop="1" x14ac:dyDescent="0.25"/>
    <row r="13" spans="2:21" ht="14.25" customHeight="1" x14ac:dyDescent="0.25">
      <c r="B13" s="37"/>
    </row>
    <row r="14" spans="2:21" ht="14.25" customHeight="1" x14ac:dyDescent="0.25">
      <c r="B14" s="38"/>
      <c r="C14" s="37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dnIz1N+gmpyghX+76ujnHXbyX/D+yh4W8aUxXLDO8HSC463scZAAIRYcZINBgAzntibNk6hiQ0ryTa1vbpR2hA==" saltValue="aHHVUiGtoAfMrz4iiI/rPA==" spinCount="100000" sheet="1" objects="1" scenarios="1"/>
  <mergeCells count="6">
    <mergeCell ref="B1:C1"/>
    <mergeCell ref="B11:G11"/>
    <mergeCell ref="Q11:S11"/>
    <mergeCell ref="B10:G10"/>
    <mergeCell ref="Q10:S10"/>
    <mergeCell ref="G3:N3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2023-08-24T08:24:47Z</cp:lastPrinted>
  <dcterms:created xsi:type="dcterms:W3CDTF">2014-03-05T12:43:32Z</dcterms:created>
  <dcterms:modified xsi:type="dcterms:W3CDTF">2023-08-25T05:48:53Z</dcterms:modified>
</cp:coreProperties>
</file>